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8856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B48" i="2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59" i="2" l="1"/>
  <c r="C61" i="2" s="1"/>
  <c r="B59" i="2"/>
  <c r="B61" i="2" s="1"/>
  <c r="C65" i="2" l="1"/>
  <c r="B63" i="2" l="1"/>
  <c r="B65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<sst xmlns="http://schemas.openxmlformats.org/spreadsheetml/2006/main" count="58" uniqueCount="50">
  <si>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</si>
  <si>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</si>
  <si>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</si>
  <si>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</si>
  <si>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</si>
  <si>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</si>
  <si>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</si>
  <si>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</si>
  <si>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</si>
  <si>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</si>
  <si>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</si>
  <si>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</si>
  <si>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</si>
  <si>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</si>
  <si>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</si>
  <si>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</si>
  <si>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</si>
  <si>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</si>
  <si>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</si>
  <si>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</si>
  <si>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</si>
  <si>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</si>
  <si>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</si>
  <si>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</si>
  <si>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</si>
  <si>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</si>
  <si>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</si>
  <si>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</si>
  <si>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</si>
  <si>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</si>
  <si>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</si>
  <si>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</si>
  <si>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</si>
  <si>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</si>
  <si>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</si>
  <si>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</si>
  <si>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</si>
  <si>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</si>
  <si>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</si>
  <si>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</si>
  <si>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</si>
  <si>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</si>
  <si>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</si>
  <si>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</si>
  <si>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</si>
  <si>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</si>
  <si>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</si>
  <si>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</si>
  <si>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</si>
  <si>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León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</si>
</sst>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_);_(* \(#,##0\);_(* &quot;-&quot;??_);_(@_)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0" fontId="3" fillId="0" borderId="4" xfId="8" applyFont="1" applyBorder="1" applyAlignment="1">
      <alignment horizontal="left" vertical="center" wrapText="1" indent="3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165" fontId="3" fillId="0" borderId="0" xfId="8" applyNumberFormat="1" applyFont="1" applyAlignment="1" applyProtection="1">
      <alignment vertical="center"/>
      <protection locked="0"/>
    </xf>
    <xf numFmtId="166" fontId="2" fillId="0" borderId="4" xfId="16" applyNumberFormat="1" applyFont="1" applyBorder="1" applyAlignment="1" applyProtection="1">
      <alignment vertical="center" wrapText="1"/>
      <protection locked="0"/>
    </xf>
    <xf numFmtId="166" fontId="3" fillId="0" borderId="4" xfId="16" applyNumberFormat="1" applyFont="1" applyBorder="1" applyAlignment="1" applyProtection="1">
      <alignment vertical="center" wrapText="1"/>
      <protection locked="0"/>
    </xf>
    <xf numFmtId="166" fontId="3" fillId="0" borderId="4" xfId="16" applyNumberFormat="1" applyFont="1" applyBorder="1" applyAlignment="1" applyProtection="1">
      <alignment horizontal="center" vertical="center" wrapText="1"/>
      <protection locked="0"/>
    </xf>
    <xf numFmtId="166" fontId="2" fillId="0" borderId="4" xfId="16" applyNumberFormat="1" applyFont="1" applyBorder="1" applyAlignment="1" applyProtection="1">
      <alignment vertical="top" wrapText="1"/>
      <protection locked="0"/>
    </xf>
    <xf numFmtId="166" fontId="2" fillId="0" borderId="4" xfId="16" applyNumberFormat="1" applyFont="1" applyFill="1" applyBorder="1" applyAlignment="1" applyProtection="1">
      <alignment vertical="top" wrapText="1"/>
      <protection locked="0"/>
    </xf>
    <xf numFmtId="166" fontId="3" fillId="0" borderId="4" xfId="16" applyNumberFormat="1" applyFont="1" applyFill="1" applyBorder="1" applyAlignment="1" applyProtection="1">
      <alignment horizontal="center" vertical="center" wrapText="1"/>
      <protection locked="0"/>
    </xf>
    <xf numFmtId="166" fontId="3" fillId="0" borderId="4" xfId="16" applyNumberFormat="1" applyFont="1" applyBorder="1" applyAlignment="1">
      <alignment horizontal="center" vertical="center" wrapText="1"/>
    </xf>
    <xf numFmtId="166" fontId="3" fillId="0" borderId="4" xfId="16" applyNumberFormat="1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22860</xdr:rowOff>
    </xdr:from>
    <xdr:to>
      <xdr:col>2</xdr:col>
      <xdr:colOff>1118235</xdr:colOff>
      <xdr:row>79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0" y="106832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showGridLines="0" tabSelected="1" topLeftCell="A31" zoomScaleNormal="100" workbookViewId="0">
      <selection activeCell="B63" sqref="B63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2">
        <f>SUM(B5:B14)</f>
        <v>3355339345.0800004</v>
      </c>
      <c r="C4" s="12">
        <f>SUM(C5:C14)</f>
        <v>9603342858.9400024</v>
      </c>
    </row>
    <row r="5" spans="1:3" ht="11.25" customHeight="1" x14ac:dyDescent="0.2">
      <c r="A5" s="7" t="s">
        <v>3</v>
      </c>
      <c r="B5" s="13">
        <v>1354618221.1200001</v>
      </c>
      <c r="C5" s="13">
        <v>2212153888.4300003</v>
      </c>
    </row>
    <row r="6" spans="1:3" ht="11.25" customHeight="1" x14ac:dyDescent="0.2">
      <c r="A6" s="7" t="s">
        <v>4</v>
      </c>
      <c r="B6" s="13">
        <v>0</v>
      </c>
      <c r="C6" s="13">
        <v>0</v>
      </c>
    </row>
    <row r="7" spans="1:3" ht="11.25" customHeight="1" x14ac:dyDescent="0.2">
      <c r="A7" s="7" t="s">
        <v>5</v>
      </c>
      <c r="B7" s="13">
        <v>0</v>
      </c>
      <c r="C7" s="13">
        <v>69875.399999999994</v>
      </c>
    </row>
    <row r="8" spans="1:3" ht="11.25" customHeight="1" x14ac:dyDescent="0.2">
      <c r="A8" s="7" t="s">
        <v>6</v>
      </c>
      <c r="B8" s="13">
        <v>120877079.24000002</v>
      </c>
      <c r="C8" s="13">
        <v>472378288.84000003</v>
      </c>
    </row>
    <row r="9" spans="1:3" ht="11.25" customHeight="1" x14ac:dyDescent="0.2">
      <c r="A9" s="7" t="s">
        <v>7</v>
      </c>
      <c r="B9" s="13">
        <v>35345833.180000015</v>
      </c>
      <c r="C9" s="13">
        <v>162582889.83999997</v>
      </c>
    </row>
    <row r="10" spans="1:3" ht="11.25" customHeight="1" x14ac:dyDescent="0.2">
      <c r="A10" s="7" t="s">
        <v>8</v>
      </c>
      <c r="B10" s="13">
        <v>137188225.51999998</v>
      </c>
      <c r="C10" s="13">
        <v>411611686.97999996</v>
      </c>
    </row>
    <row r="11" spans="1:3" ht="11.25" customHeight="1" x14ac:dyDescent="0.2">
      <c r="A11" s="7" t="s">
        <v>9</v>
      </c>
      <c r="B11" s="13">
        <v>0</v>
      </c>
      <c r="C11" s="13">
        <v>0</v>
      </c>
    </row>
    <row r="12" spans="1:3" ht="20.399999999999999" x14ac:dyDescent="0.2">
      <c r="A12" s="7" t="s">
        <v>10</v>
      </c>
      <c r="B12" s="13">
        <v>1687479272.3299999</v>
      </c>
      <c r="C12" s="13">
        <v>6165961615.7700014</v>
      </c>
    </row>
    <row r="13" spans="1:3" ht="11.25" customHeight="1" x14ac:dyDescent="0.2">
      <c r="A13" s="7" t="s">
        <v>11</v>
      </c>
      <c r="B13" s="13">
        <v>15693775.889999999</v>
      </c>
      <c r="C13" s="13">
        <v>162699756.40000001</v>
      </c>
    </row>
    <row r="14" spans="1:3" ht="11.25" customHeight="1" x14ac:dyDescent="0.2">
      <c r="A14" s="7" t="s">
        <v>12</v>
      </c>
      <c r="B14" s="13">
        <v>4136937.8</v>
      </c>
      <c r="C14" s="13">
        <v>15884857.279999999</v>
      </c>
    </row>
    <row r="15" spans="1:3" ht="11.25" customHeight="1" x14ac:dyDescent="0.2">
      <c r="A15" s="8"/>
      <c r="B15" s="14"/>
      <c r="C15" s="14"/>
    </row>
    <row r="16" spans="1:3" ht="11.25" customHeight="1" x14ac:dyDescent="0.2">
      <c r="A16" s="6" t="s">
        <v>13</v>
      </c>
      <c r="B16" s="12">
        <f>SUM(B17:B32)</f>
        <v>1610873986.1599996</v>
      </c>
      <c r="C16" s="12">
        <f>SUM(C17:C32)</f>
        <v>7422894818.0400057</v>
      </c>
    </row>
    <row r="17" spans="1:3" ht="11.25" customHeight="1" x14ac:dyDescent="0.2">
      <c r="A17" s="7" t="s">
        <v>14</v>
      </c>
      <c r="B17" s="13">
        <v>745974648.73999989</v>
      </c>
      <c r="C17" s="13">
        <v>3278723013.5600038</v>
      </c>
    </row>
    <row r="18" spans="1:3" ht="11.25" customHeight="1" x14ac:dyDescent="0.2">
      <c r="A18" s="7" t="s">
        <v>15</v>
      </c>
      <c r="B18" s="13">
        <v>62769214.899999939</v>
      </c>
      <c r="C18" s="13">
        <v>295892643.95000035</v>
      </c>
    </row>
    <row r="19" spans="1:3" ht="11.25" customHeight="1" x14ac:dyDescent="0.2">
      <c r="A19" s="7" t="s">
        <v>16</v>
      </c>
      <c r="B19" s="13">
        <v>351785062.83000004</v>
      </c>
      <c r="C19" s="13">
        <v>1950071526.9600029</v>
      </c>
    </row>
    <row r="20" spans="1:3" ht="11.25" customHeight="1" x14ac:dyDescent="0.2">
      <c r="A20" s="7" t="s">
        <v>17</v>
      </c>
      <c r="B20" s="13">
        <v>327743725.24000001</v>
      </c>
      <c r="C20" s="13">
        <v>1107019902.23</v>
      </c>
    </row>
    <row r="21" spans="1:3" ht="11.25" customHeight="1" x14ac:dyDescent="0.2">
      <c r="A21" s="7" t="s">
        <v>18</v>
      </c>
      <c r="B21" s="13">
        <v>76341432.049999982</v>
      </c>
      <c r="C21" s="13">
        <v>204715995.70999998</v>
      </c>
    </row>
    <row r="22" spans="1:3" ht="11.25" customHeight="1" x14ac:dyDescent="0.2">
      <c r="A22" s="7" t="s">
        <v>19</v>
      </c>
      <c r="B22" s="13">
        <v>10529647</v>
      </c>
      <c r="C22" s="13">
        <v>142297037.75</v>
      </c>
    </row>
    <row r="23" spans="1:3" ht="11.25" customHeight="1" x14ac:dyDescent="0.2">
      <c r="A23" s="7" t="s">
        <v>20</v>
      </c>
      <c r="B23" s="13">
        <v>35209572.099999994</v>
      </c>
      <c r="C23" s="13">
        <v>326438252.12</v>
      </c>
    </row>
    <row r="24" spans="1:3" ht="11.25" customHeight="1" x14ac:dyDescent="0.2">
      <c r="A24" s="7" t="s">
        <v>21</v>
      </c>
      <c r="B24" s="13">
        <v>286182.40000000002</v>
      </c>
      <c r="C24" s="13">
        <v>1172990</v>
      </c>
    </row>
    <row r="25" spans="1:3" ht="11.25" customHeight="1" x14ac:dyDescent="0.2">
      <c r="A25" s="7" t="s">
        <v>22</v>
      </c>
      <c r="B25" s="13">
        <v>0</v>
      </c>
      <c r="C25" s="13">
        <v>0</v>
      </c>
    </row>
    <row r="26" spans="1:3" ht="11.25" customHeight="1" x14ac:dyDescent="0.2">
      <c r="A26" s="7" t="s">
        <v>23</v>
      </c>
      <c r="B26" s="13">
        <v>0</v>
      </c>
      <c r="C26" s="13">
        <v>0</v>
      </c>
    </row>
    <row r="27" spans="1:3" ht="11.25" customHeight="1" x14ac:dyDescent="0.2">
      <c r="A27" s="7" t="s">
        <v>24</v>
      </c>
      <c r="B27" s="13">
        <v>0</v>
      </c>
      <c r="C27" s="13">
        <v>79105396</v>
      </c>
    </row>
    <row r="28" spans="1:3" ht="11.25" customHeight="1" x14ac:dyDescent="0.2">
      <c r="A28" s="7" t="s">
        <v>25</v>
      </c>
      <c r="B28" s="13">
        <v>114122.85</v>
      </c>
      <c r="C28" s="13">
        <v>152531.98000000001</v>
      </c>
    </row>
    <row r="29" spans="1:3" ht="11.25" customHeight="1" x14ac:dyDescent="0.2">
      <c r="A29" s="7" t="s">
        <v>26</v>
      </c>
      <c r="B29" s="13">
        <v>0</v>
      </c>
      <c r="C29" s="13">
        <v>0</v>
      </c>
    </row>
    <row r="30" spans="1:3" ht="11.25" customHeight="1" x14ac:dyDescent="0.2">
      <c r="A30" s="7" t="s">
        <v>27</v>
      </c>
      <c r="B30" s="13">
        <v>0</v>
      </c>
      <c r="C30" s="13">
        <v>0</v>
      </c>
    </row>
    <row r="31" spans="1:3" ht="11.25" customHeight="1" x14ac:dyDescent="0.2">
      <c r="A31" s="7" t="s">
        <v>28</v>
      </c>
      <c r="B31" s="13">
        <v>0</v>
      </c>
      <c r="C31" s="13">
        <v>0</v>
      </c>
    </row>
    <row r="32" spans="1:3" ht="11.25" customHeight="1" x14ac:dyDescent="0.2">
      <c r="A32" s="7" t="s">
        <v>29</v>
      </c>
      <c r="B32" s="13">
        <v>120378.05</v>
      </c>
      <c r="C32" s="13">
        <v>37305527.779999994</v>
      </c>
    </row>
    <row r="33" spans="1:3" ht="11.25" customHeight="1" x14ac:dyDescent="0.2">
      <c r="A33" s="4" t="s">
        <v>30</v>
      </c>
      <c r="B33" s="15">
        <f>B4-B16</f>
        <v>1744465358.9200008</v>
      </c>
      <c r="C33" s="15">
        <f>C4-C16</f>
        <v>2180448040.8999968</v>
      </c>
    </row>
    <row r="34" spans="1:3" ht="11.25" customHeight="1" x14ac:dyDescent="0.2">
      <c r="A34" s="9"/>
      <c r="B34" s="14"/>
      <c r="C34" s="14"/>
    </row>
    <row r="35" spans="1:3" ht="11.25" customHeight="1" x14ac:dyDescent="0.2">
      <c r="A35" s="4" t="s">
        <v>31</v>
      </c>
      <c r="B35" s="14"/>
      <c r="C35" s="14"/>
    </row>
    <row r="36" spans="1:3" ht="11.25" customHeight="1" x14ac:dyDescent="0.2">
      <c r="A36" s="6" t="s">
        <v>2</v>
      </c>
      <c r="B36" s="15">
        <f>SUM(B37:B39)</f>
        <v>308219526.80000001</v>
      </c>
      <c r="C36" s="15">
        <f>SUM(C37:C39)</f>
        <v>542285370.88</v>
      </c>
    </row>
    <row r="37" spans="1:3" ht="11.25" customHeight="1" x14ac:dyDescent="0.2">
      <c r="A37" s="7" t="s">
        <v>32</v>
      </c>
      <c r="B37" s="13">
        <v>0</v>
      </c>
      <c r="C37" s="13">
        <v>0</v>
      </c>
    </row>
    <row r="38" spans="1:3" ht="11.25" customHeight="1" x14ac:dyDescent="0.2">
      <c r="A38" s="7" t="s">
        <v>33</v>
      </c>
      <c r="B38" s="13">
        <v>0</v>
      </c>
      <c r="C38" s="13">
        <v>0</v>
      </c>
    </row>
    <row r="39" spans="1:3" ht="11.25" customHeight="1" x14ac:dyDescent="0.2">
      <c r="A39" s="7" t="s">
        <v>34</v>
      </c>
      <c r="B39" s="13">
        <v>308219526.80000001</v>
      </c>
      <c r="C39" s="13">
        <v>542285370.88</v>
      </c>
    </row>
    <row r="40" spans="1:3" ht="11.25" customHeight="1" x14ac:dyDescent="0.2">
      <c r="A40" s="8"/>
      <c r="B40" s="14"/>
      <c r="C40" s="14"/>
    </row>
    <row r="41" spans="1:3" ht="11.25" customHeight="1" x14ac:dyDescent="0.2">
      <c r="A41" s="6" t="s">
        <v>13</v>
      </c>
      <c r="B41" s="15">
        <f>SUM(B42:B44)</f>
        <v>653798542.49000001</v>
      </c>
      <c r="C41" s="15">
        <f>SUM(C42:C44)</f>
        <v>2373932254.1600003</v>
      </c>
    </row>
    <row r="42" spans="1:3" ht="11.25" customHeight="1" x14ac:dyDescent="0.2">
      <c r="A42" s="7" t="s">
        <v>32</v>
      </c>
      <c r="B42" s="13">
        <v>619633907.18000007</v>
      </c>
      <c r="C42" s="13">
        <v>2158504977.75</v>
      </c>
    </row>
    <row r="43" spans="1:3" ht="11.25" customHeight="1" x14ac:dyDescent="0.2">
      <c r="A43" s="7" t="s">
        <v>33</v>
      </c>
      <c r="B43" s="13">
        <v>27768312.390000001</v>
      </c>
      <c r="C43" s="13">
        <v>202854484.76000008</v>
      </c>
    </row>
    <row r="44" spans="1:3" ht="11.25" customHeight="1" x14ac:dyDescent="0.2">
      <c r="A44" s="7" t="s">
        <v>35</v>
      </c>
      <c r="B44" s="13">
        <v>6396322.9199999999</v>
      </c>
      <c r="C44" s="13">
        <v>12572791.650000013</v>
      </c>
    </row>
    <row r="45" spans="1:3" ht="11.25" customHeight="1" x14ac:dyDescent="0.2">
      <c r="A45" s="4" t="s">
        <v>36</v>
      </c>
      <c r="B45" s="15">
        <f>B36-B41</f>
        <v>-345579015.69</v>
      </c>
      <c r="C45" s="15">
        <f>C36-C41</f>
        <v>-1831646883.2800002</v>
      </c>
    </row>
    <row r="46" spans="1:3" ht="11.25" customHeight="1" x14ac:dyDescent="0.2">
      <c r="A46" s="9"/>
      <c r="B46" s="14"/>
      <c r="C46" s="14"/>
    </row>
    <row r="47" spans="1:3" ht="11.25" customHeight="1" x14ac:dyDescent="0.2">
      <c r="A47" s="4" t="s">
        <v>37</v>
      </c>
      <c r="B47" s="14"/>
      <c r="C47" s="14"/>
    </row>
    <row r="48" spans="1:3" ht="11.25" customHeight="1" x14ac:dyDescent="0.2">
      <c r="A48" s="6" t="s">
        <v>2</v>
      </c>
      <c r="B48" s="15">
        <f>B49+B52</f>
        <v>0</v>
      </c>
      <c r="C48" s="15">
        <f>C49+C52</f>
        <v>0</v>
      </c>
    </row>
    <row r="49" spans="1:3" ht="11.25" customHeight="1" x14ac:dyDescent="0.2">
      <c r="A49" s="7" t="s">
        <v>38</v>
      </c>
      <c r="B49" s="13">
        <v>0</v>
      </c>
      <c r="C49" s="13">
        <v>0</v>
      </c>
    </row>
    <row r="50" spans="1:3" ht="11.25" customHeight="1" x14ac:dyDescent="0.2">
      <c r="A50" s="7" t="s">
        <v>39</v>
      </c>
      <c r="B50" s="13">
        <v>0</v>
      </c>
      <c r="C50" s="13">
        <v>0</v>
      </c>
    </row>
    <row r="51" spans="1:3" ht="11.25" customHeight="1" x14ac:dyDescent="0.2">
      <c r="A51" s="7" t="s">
        <v>40</v>
      </c>
      <c r="B51" s="13">
        <v>0</v>
      </c>
      <c r="C51" s="13">
        <v>0</v>
      </c>
    </row>
    <row r="52" spans="1:3" ht="11.25" customHeight="1" x14ac:dyDescent="0.2">
      <c r="A52" s="7" t="s">
        <v>41</v>
      </c>
      <c r="B52" s="13">
        <v>0</v>
      </c>
      <c r="C52" s="13">
        <v>0</v>
      </c>
    </row>
    <row r="53" spans="1:3" ht="11.25" customHeight="1" x14ac:dyDescent="0.2">
      <c r="A53" s="8"/>
      <c r="B53" s="14"/>
      <c r="C53" s="14"/>
    </row>
    <row r="54" spans="1:3" ht="11.25" customHeight="1" x14ac:dyDescent="0.2">
      <c r="A54" s="6" t="s">
        <v>13</v>
      </c>
      <c r="B54" s="15">
        <f>+B55+B58</f>
        <v>122448923.84999993</v>
      </c>
      <c r="C54" s="15">
        <f>+C55+C58</f>
        <v>437908990.25000036</v>
      </c>
    </row>
    <row r="55" spans="1:3" ht="11.25" customHeight="1" x14ac:dyDescent="0.2">
      <c r="A55" s="7" t="s">
        <v>42</v>
      </c>
      <c r="B55" s="13">
        <v>60798245.579999998</v>
      </c>
      <c r="C55" s="13">
        <v>268215215.60000002</v>
      </c>
    </row>
    <row r="56" spans="1:3" ht="11.25" customHeight="1" x14ac:dyDescent="0.2">
      <c r="A56" s="7" t="s">
        <v>39</v>
      </c>
      <c r="B56" s="13">
        <v>60798245.579999998</v>
      </c>
      <c r="C56" s="13">
        <v>268215215.60000002</v>
      </c>
    </row>
    <row r="57" spans="1:3" ht="11.25" customHeight="1" x14ac:dyDescent="0.2">
      <c r="A57" s="7" t="s">
        <v>40</v>
      </c>
      <c r="B57" s="13">
        <v>0</v>
      </c>
      <c r="C57" s="13">
        <v>0</v>
      </c>
    </row>
    <row r="58" spans="1:3" ht="11.25" customHeight="1" x14ac:dyDescent="0.2">
      <c r="A58" s="7" t="s">
        <v>43</v>
      </c>
      <c r="B58" s="13">
        <v>61650678.269999944</v>
      </c>
      <c r="C58" s="13">
        <v>169693774.65000036</v>
      </c>
    </row>
    <row r="59" spans="1:3" ht="11.25" customHeight="1" x14ac:dyDescent="0.2">
      <c r="A59" s="4" t="s">
        <v>44</v>
      </c>
      <c r="B59" s="15">
        <f>B48-B54</f>
        <v>-122448923.84999993</v>
      </c>
      <c r="C59" s="15">
        <f>C48-C54</f>
        <v>-437908990.25000036</v>
      </c>
    </row>
    <row r="60" spans="1:3" ht="11.25" customHeight="1" x14ac:dyDescent="0.2">
      <c r="A60" s="9"/>
      <c r="B60" s="14"/>
      <c r="C60" s="14"/>
    </row>
    <row r="61" spans="1:3" ht="11.25" customHeight="1" x14ac:dyDescent="0.2">
      <c r="A61" s="4" t="s">
        <v>45</v>
      </c>
      <c r="B61" s="16">
        <f>B33+B45+B59</f>
        <v>1276437419.3800008</v>
      </c>
      <c r="C61" s="16">
        <f>+C59+C45+C33</f>
        <v>-89107832.630003929</v>
      </c>
    </row>
    <row r="62" spans="1:3" ht="11.25" customHeight="1" x14ac:dyDescent="0.2">
      <c r="A62" s="9"/>
      <c r="B62" s="17"/>
      <c r="C62" s="17"/>
    </row>
    <row r="63" spans="1:3" ht="11.25" customHeight="1" x14ac:dyDescent="0.2">
      <c r="A63" s="4" t="s">
        <v>46</v>
      </c>
      <c r="B63" s="16">
        <f>C65</f>
        <v>1734239967.9399669</v>
      </c>
      <c r="C63" s="16">
        <v>1823347800.5699708</v>
      </c>
    </row>
    <row r="64" spans="1:3" ht="11.25" customHeight="1" x14ac:dyDescent="0.2">
      <c r="A64" s="9"/>
      <c r="B64" s="17"/>
      <c r="C64" s="17"/>
    </row>
    <row r="65" spans="1:3" ht="11.25" customHeight="1" x14ac:dyDescent="0.2">
      <c r="A65" s="4" t="s">
        <v>47</v>
      </c>
      <c r="B65" s="16">
        <f>B61+B63</f>
        <v>3010677387.3199677</v>
      </c>
      <c r="C65" s="16">
        <f>C61+C63</f>
        <v>1734239967.9399669</v>
      </c>
    </row>
    <row r="66" spans="1:3" ht="11.25" customHeight="1" x14ac:dyDescent="0.2">
      <c r="A66" s="10"/>
      <c r="B66" s="18"/>
      <c r="C66" s="19"/>
    </row>
    <row r="68" spans="1:3" ht="27.75" customHeight="1" x14ac:dyDescent="0.2">
      <c r="A68" s="23" t="s">
        <v>48</v>
      </c>
      <c r="B68" s="24"/>
      <c r="C68" s="24"/>
    </row>
    <row r="71" spans="1:3" x14ac:dyDescent="0.2">
      <c r="B71" s="1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schemas.openxmlformats.org/package/2006/metadata/core-properties"/>
    <ds:schemaRef ds:uri="6aa8a68a-ab09-4ac8-a697-fdce915bc567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2026-04-23T18:41:32Z</cp:lastPrinted>
  <dcterms:created xsi:type="dcterms:W3CDTF">2012-12-11T20:31:36Z</dcterms:created>
  <dcterms:modified xsi:type="dcterms:W3CDTF">2026-04-23T19:20:01Z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